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ENERGIE\2.Projets\2019\Méthanisation\4_Prométha\3_GT\Financement\5_Livrables\1.2\"/>
    </mc:Choice>
  </mc:AlternateContent>
  <bookViews>
    <workbookView xWindow="0" yWindow="0" windowWidth="21465" windowHeight="6420" tabRatio="701"/>
  </bookViews>
  <sheets>
    <sheet name="CAPEX" sheetId="28" r:id="rId1"/>
    <sheet name="Financement et CEP" sheetId="33" r:id="rId2"/>
  </sheets>
  <definedNames>
    <definedName name="actu" localSheetId="0">#REF!</definedName>
    <definedName name="actu" localSheetId="1">#REF!</definedName>
    <definedName name="actu">#REF!</definedName>
    <definedName name="Charges_C" localSheetId="1">#REF!</definedName>
    <definedName name="Charges_C">#REF!</definedName>
    <definedName name="cout" localSheetId="1">#REF!</definedName>
    <definedName name="cout">#REF!</definedName>
    <definedName name="cplg_msi" localSheetId="1">#REF!</definedName>
    <definedName name="cplg_msi">#REF!</definedName>
    <definedName name="d_appel" localSheetId="1">#REF!</definedName>
    <definedName name="d_appel">#REF!</definedName>
    <definedName name="décalage" localSheetId="1">#REF!</definedName>
    <definedName name="décalage">#REF!</definedName>
    <definedName name="depenses" localSheetId="1">#REF!</definedName>
    <definedName name="depenses">#REF!</definedName>
    <definedName name="dollar" localSheetId="1">#REF!</definedName>
    <definedName name="dollar">#REF!</definedName>
    <definedName name="dvie" localSheetId="1">#REF!</definedName>
    <definedName name="dvie">#REF!</definedName>
    <definedName name="EparMWh" localSheetId="1">#REF!</definedName>
    <definedName name="EparMWh">#REF!</definedName>
    <definedName name="expl_EparkW" localSheetId="1">#REF!</definedName>
    <definedName name="expl_EparkW">#REF!</definedName>
    <definedName name="expl_EparMWh" localSheetId="1">#REF!</definedName>
    <definedName name="expl_EparMWh">#REF!</definedName>
    <definedName name="Fonctionnement" localSheetId="1">#REF!</definedName>
    <definedName name="Fonctionnement">#REF!</definedName>
    <definedName name="Indispo_e1" localSheetId="1">#REF!</definedName>
    <definedName name="Indispo_e1">#REF!</definedName>
    <definedName name="Indispo_ecm" localSheetId="1">#REF!</definedName>
    <definedName name="Indispo_ecm">#REF!</definedName>
    <definedName name="Indispo_evie" localSheetId="1">#REF!</definedName>
    <definedName name="Indispo_evie">#REF!</definedName>
    <definedName name="Indispo_f1" localSheetId="1">#REF!</definedName>
    <definedName name="Indispo_f1">#REF!</definedName>
    <definedName name="Indispo_fcm" localSheetId="1">#REF!</definedName>
    <definedName name="Indispo_fcm">#REF!</definedName>
    <definedName name="Indispo_fvie" localSheetId="1">#REF!</definedName>
    <definedName name="Indispo_fvie">#REF!</definedName>
    <definedName name="Inv_EparkW" localSheetId="1">#REF!</definedName>
    <definedName name="Inv_EparkW">#REF!</definedName>
    <definedName name="MBtu" localSheetId="1">#REF!</definedName>
    <definedName name="MBtu">#REF!</definedName>
    <definedName name="msi" localSheetId="1">#REF!</definedName>
    <definedName name="msi">#REF!</definedName>
    <definedName name="PCI_PCS" localSheetId="1">#REF!</definedName>
    <definedName name="PCI_PCS">#REF!</definedName>
    <definedName name="PCN" localSheetId="1">#REF!</definedName>
    <definedName name="PCN">#REF!</definedName>
    <definedName name="PCS_PCI" localSheetId="1">#REF!</definedName>
    <definedName name="PCS_PCI">#REF!</definedName>
    <definedName name="rdt_PCI" localSheetId="1">#REF!</definedName>
    <definedName name="rdt_PCI">#REF!</definedName>
    <definedName name="rdt_PCS" localSheetId="1">#REF!</definedName>
    <definedName name="rdt_PCS">#REF!</definedName>
    <definedName name="resultat" localSheetId="1">#REF!</definedName>
    <definedName name="resultat">#REF!</definedName>
    <definedName name="scénario" localSheetId="1">#REF!</definedName>
    <definedName name="scénario">#REF!</definedName>
    <definedName name="stock" localSheetId="1">#REF!</definedName>
    <definedName name="stock">#REF!</definedName>
    <definedName name="Taux_actu" localSheetId="1">#REF!</definedName>
    <definedName name="Taux_actu">#REF!</definedName>
    <definedName name="taxes" localSheetId="1">#REF!</definedName>
    <definedName name="taxes">#REF!</definedName>
    <definedName name="TICGN" localSheetId="1">#REF!</definedName>
    <definedName name="TICGN">#REF!</definedName>
    <definedName name="_xlnm.Print_Area" localSheetId="0">CAPEX!$B$1:$D$55</definedName>
    <definedName name="_xlnm.Print_Area" localSheetId="1">'Financement et CEP'!$B$1:$F$76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33" l="1"/>
  <c r="C69" i="33"/>
  <c r="E62" i="33"/>
  <c r="E73" i="33" s="1"/>
  <c r="D62" i="33"/>
  <c r="D73" i="33" s="1"/>
  <c r="C62" i="33"/>
  <c r="C73" i="33" s="1"/>
  <c r="F39" i="33"/>
  <c r="E39" i="33"/>
  <c r="E38" i="33"/>
  <c r="D38" i="33"/>
  <c r="D71" i="33" s="1"/>
  <c r="C38" i="33"/>
  <c r="C71" i="33" s="1"/>
  <c r="E34" i="33"/>
  <c r="E72" i="33" s="1"/>
  <c r="D34" i="33"/>
  <c r="D72" i="33" s="1"/>
  <c r="C34" i="33"/>
  <c r="C72" i="33" s="1"/>
  <c r="C17" i="33"/>
  <c r="D17" i="33" s="1"/>
  <c r="F14" i="33"/>
  <c r="D14" i="33"/>
  <c r="F11" i="33"/>
  <c r="D11" i="33"/>
  <c r="C10" i="33"/>
  <c r="D10" i="33" s="1"/>
  <c r="E10" i="33"/>
  <c r="F10" i="33" s="1"/>
  <c r="D9" i="33"/>
  <c r="F8" i="33"/>
  <c r="D8" i="33"/>
  <c r="C7" i="33"/>
  <c r="F6" i="33"/>
  <c r="D6" i="33"/>
  <c r="F5" i="33"/>
  <c r="D5" i="33"/>
  <c r="E4" i="33"/>
  <c r="E17" i="33" l="1"/>
  <c r="F17" i="33" s="1"/>
  <c r="C74" i="33"/>
  <c r="C18" i="33"/>
  <c r="D18" i="33" s="1"/>
  <c r="D74" i="33"/>
  <c r="E74" i="33"/>
  <c r="E7" i="33"/>
  <c r="D7" i="33"/>
  <c r="F9" i="33"/>
  <c r="E18" i="33" l="1"/>
  <c r="F18" i="33" s="1"/>
  <c r="F7" i="33"/>
  <c r="C51" i="28" l="1"/>
  <c r="D3" i="28" l="1"/>
  <c r="D51" i="28" s="1"/>
</calcChain>
</file>

<file path=xl/sharedStrings.xml><?xml version="1.0" encoding="utf-8"?>
<sst xmlns="http://schemas.openxmlformats.org/spreadsheetml/2006/main" count="134" uniqueCount="125">
  <si>
    <t>TOTAL</t>
  </si>
  <si>
    <t>Plan d'épandage</t>
  </si>
  <si>
    <t>%</t>
  </si>
  <si>
    <t>entretien injection</t>
  </si>
  <si>
    <t>gestion de la comptabilité</t>
  </si>
  <si>
    <t>divers (à préciser)</t>
  </si>
  <si>
    <t xml:space="preserve">Vente de fertilisants ou digestat </t>
  </si>
  <si>
    <t>Montant total des dépenses en € H.T.R.*</t>
  </si>
  <si>
    <t>* HTR = Hors TVA Récupérable auprès du Trésor Public ou du Fonds de Compensation de la Taxe sur la Valeur Ajoutée</t>
  </si>
  <si>
    <t xml:space="preserve">Système de traitement des odeurs </t>
  </si>
  <si>
    <t>Autres (à préciser)</t>
  </si>
  <si>
    <t xml:space="preserve">Génie civil </t>
  </si>
  <si>
    <t xml:space="preserve">Terrassement </t>
  </si>
  <si>
    <t>Béton ou acier (digesteurs, fosses, silos …)</t>
  </si>
  <si>
    <t xml:space="preserve">Bâtiments </t>
  </si>
  <si>
    <t xml:space="preserve">Lagunes </t>
  </si>
  <si>
    <t>Process/équipements</t>
  </si>
  <si>
    <t>Valorisation du biogaz (cogénération, épuration, injection, stockage…)</t>
  </si>
  <si>
    <t>Electricité (Hors racc. ErdF), automatisme, sécurité  (torchère…)</t>
  </si>
  <si>
    <t>Valorisation de la chaleur (réseau, sous-stations, échangeurs…)</t>
  </si>
  <si>
    <t>Divers</t>
  </si>
  <si>
    <t>Autoconstruction</t>
  </si>
  <si>
    <t xml:space="preserve">Imprévus </t>
  </si>
  <si>
    <t>Autres</t>
  </si>
  <si>
    <t>Vente électricité</t>
  </si>
  <si>
    <t>Vente chaleur</t>
  </si>
  <si>
    <t>Redevance/prestation traitement matières organiques</t>
  </si>
  <si>
    <t>taxes et impôts (hors IS)</t>
  </si>
  <si>
    <t>Total</t>
  </si>
  <si>
    <t>Equipements digestion (agitateurs…)</t>
  </si>
  <si>
    <t>gros entretien renouvellement</t>
  </si>
  <si>
    <t>maintenance hors injection</t>
  </si>
  <si>
    <t>Postes de l'investissement</t>
  </si>
  <si>
    <t>Montant total des dépenses en € HT</t>
  </si>
  <si>
    <t>Interconnexion / maillage réseaux de gaz (le cas échéant)</t>
  </si>
  <si>
    <t>GC réseau de chaleur (le cas échéant)</t>
  </si>
  <si>
    <t>Formation du personnel</t>
  </si>
  <si>
    <t>Matériels roulants (chargeur, épandeur, tonne...)</t>
  </si>
  <si>
    <t>Raccordement électricité</t>
  </si>
  <si>
    <t>Instrumentation de comptage de l'énergie valorisée : débimètre biogaz/biométhane, comptage chaleur... (obligatoire)</t>
  </si>
  <si>
    <t>Produits</t>
  </si>
  <si>
    <t>Montant année 1 
(€ HTR)</t>
  </si>
  <si>
    <t>Montant année 2 
(€ HTR)</t>
  </si>
  <si>
    <t>Détail : quantité (t/an ou MWh/an) et prix unitaire</t>
  </si>
  <si>
    <t>montant € HTR</t>
  </si>
  <si>
    <t>Communication (panneaux, parcours pédagogique…)</t>
  </si>
  <si>
    <t>total produits</t>
  </si>
  <si>
    <t>Fonds d'investissement (à préciser)</t>
  </si>
  <si>
    <t>Nature du financement</t>
  </si>
  <si>
    <t>Montant € HTR</t>
  </si>
  <si>
    <t>Fonds propres porteur de projet</t>
  </si>
  <si>
    <t>Total emprunts</t>
  </si>
  <si>
    <t>impôts sur les sociétés</t>
  </si>
  <si>
    <t>Montant total du projet</t>
  </si>
  <si>
    <t>sans aides</t>
  </si>
  <si>
    <t>avec aides*</t>
  </si>
  <si>
    <t>Excédent Brut d'Exploitation</t>
  </si>
  <si>
    <t>Années 3 à X*</t>
  </si>
  <si>
    <t>Montant années 3 à X 
€ HTR/an</t>
  </si>
  <si>
    <t>* : X = 15 ans pour l'injection, 20 ans pour la cogénération</t>
  </si>
  <si>
    <t>Autres charges</t>
  </si>
  <si>
    <t>Total autres charges</t>
  </si>
  <si>
    <t>Total aides</t>
  </si>
  <si>
    <t>Equipements prétraitement : hygiénisation</t>
  </si>
  <si>
    <t>Equipements prétraitement : déconditionnement</t>
  </si>
  <si>
    <t>Equipements prétraitement : autre : à préciser</t>
  </si>
  <si>
    <t>Plan de financement avec subventions</t>
  </si>
  <si>
    <t>Plan de financement sans subventions</t>
  </si>
  <si>
    <t xml:space="preserve">                                                 : durée</t>
  </si>
  <si>
    <t xml:space="preserve">                                                 : taux</t>
  </si>
  <si>
    <t>Maîtrise d'œuvre</t>
  </si>
  <si>
    <t>CSPS</t>
  </si>
  <si>
    <t>Contrôle technique</t>
  </si>
  <si>
    <t>Assurances chantier</t>
  </si>
  <si>
    <t>Achat de terrain (+ frais d'acte)</t>
  </si>
  <si>
    <t>Mise en service industrielle (BE, analyses, ensemencement, etc.)</t>
  </si>
  <si>
    <t>Total fonds propres (hors subvention)</t>
  </si>
  <si>
    <t>AMO</t>
  </si>
  <si>
    <t>location poste d'injection</t>
  </si>
  <si>
    <t>consommation électricité</t>
  </si>
  <si>
    <t>** : à ne renseigner que si l'unité de méthanisation est portée par l'exploitation agricole. En cas de sté de projet dédiée, à renseigner dans ligne "vente digestat" ou "vente énergie"</t>
  </si>
  <si>
    <t>timbre d'injection (le cas échéant)</t>
  </si>
  <si>
    <t>analyses biométhane</t>
  </si>
  <si>
    <t>contrôles réglementaires</t>
  </si>
  <si>
    <t>* ne mettre que les charges directement imputables à la société de projet (ou à l'exploitation agricole si celle-ci porte l'unité de méthanisation) - doit être cohérent avec les recettes correspondantes</t>
  </si>
  <si>
    <t>analyses intrants</t>
  </si>
  <si>
    <t>suivi biologique process</t>
  </si>
  <si>
    <t>vente garanties d'origine</t>
  </si>
  <si>
    <t>Frais d’accompagnement du porteur de projet : expertise juridique, comptable, financière, fiscale, assurances… totaux (avant subventions)</t>
  </si>
  <si>
    <t>constitution du stock d'intrants</t>
  </si>
  <si>
    <t>Emprunt 2 (à préciser) : montant :</t>
  </si>
  <si>
    <t>Facturation des prestations épandage digestat</t>
  </si>
  <si>
    <t>location / entretien matériel roulant</t>
  </si>
  <si>
    <t>consommation gaz naturel</t>
  </si>
  <si>
    <t>consommation d'eau</t>
  </si>
  <si>
    <t>consommables épuration</t>
  </si>
  <si>
    <t>autres consommables</t>
  </si>
  <si>
    <t>assurances exploitation</t>
  </si>
  <si>
    <t>amortisssement et provisions</t>
  </si>
  <si>
    <t>Raccordement gaz (GRTGAZ ou GRDF) hors maillage, net de la réfaction de 40%</t>
  </si>
  <si>
    <t>Dossiers administratifs (ICPE/IOTA, PC, agrément sanitaire, plan d'épandage…), y compris frais huissiers</t>
  </si>
  <si>
    <t>Frais de développement technique du projet (étude faisabilité, études de sol, analyse potentiel méthanogène, recherches, visites…) totaux (avant subventions)</t>
  </si>
  <si>
    <t>Frais bancaires et financiers : frais d'audit, frais de dossiers, intérêt des prêts relais (TVA et subventions), compte de réserve, garanties bancaires, garantie de BPI…</t>
  </si>
  <si>
    <t>Concertation - frais totaux (avant subventions)</t>
  </si>
  <si>
    <t>Emprunt bancaire principal (à préciser) : montant</t>
  </si>
  <si>
    <t>Vente biométhane hors garanties d'origine</t>
  </si>
  <si>
    <t>Economies d'engrais**</t>
  </si>
  <si>
    <t>Economies d'énergie (chauffage / production ECS réalisés  sur les bâtiments de l'exploitation)**</t>
  </si>
  <si>
    <t>Charges d'exploitation
(hors amortissements,intérêts et impôt sur les sociétés)</t>
  </si>
  <si>
    <t>achat/gestion des intrants*</t>
  </si>
  <si>
    <t>gestion des digestats*</t>
  </si>
  <si>
    <t>main d'œuvre (y compris astreintes)</t>
  </si>
  <si>
    <t>total charges d'exploitation (hors provisions, annuités et IS)</t>
  </si>
  <si>
    <t>Divers (VRD, clôture, espaces verts, pont bascule, charpentes, bardage...)</t>
  </si>
  <si>
    <t>Equipements classiques destinés au traitement du digestat (séparateur de phase)</t>
  </si>
  <si>
    <t>Liste des investissements d'un projet de méthanisation (CAPEX)</t>
  </si>
  <si>
    <t>Plan de financement</t>
  </si>
  <si>
    <t>Compte d'exploitation prévisionnel (CEP)</t>
  </si>
  <si>
    <t>Charges financières (Remboursement d'emprunt et intérêts,…)</t>
  </si>
  <si>
    <t>Equipements supplémentaires de traitement du digestat : autre (à préciser)</t>
  </si>
  <si>
    <t xml:space="preserve">Aides sollicitées (Région, ADEME, FEDER, Agence de l'Eau, Département, autre) </t>
  </si>
  <si>
    <t xml:space="preserve">Aides obtenues (Région, ADEME, FEDER, Agence de l'Eau, Département, autre) </t>
  </si>
  <si>
    <t>Equipements supplémentaires de séchage du digestat (évapoconcentrateur, ultrat filtration, osmose inverse, etc.)</t>
  </si>
  <si>
    <t>Equipements supplémentaires de compostage du digestat</t>
  </si>
  <si>
    <t>Commissaire aux comptes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</si>
</sst>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[$€-40C]_-;\-* #,##0.00\ [$€-40C]_-;_-* &quot;-&quot;??\ [$€-40C]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49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1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49"/>
      <name val="Calibri"/>
      <family val="2"/>
    </font>
    <font>
      <b/>
      <sz val="11"/>
      <color indexed="9"/>
      <name val="Calibri"/>
      <family val="2"/>
    </font>
    <font>
      <b/>
      <sz val="12"/>
      <color indexed="9"/>
      <name val="Times New Roman"/>
      <family val="1"/>
    </font>
    <font>
      <b/>
      <sz val="10"/>
      <name val="Times New Roman"/>
      <family val="1"/>
    </font>
    <font>
      <b/>
      <sz val="11"/>
      <color indexed="9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 tint="0.249977111117893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4506668294322"/>
        <bgColor theme="0"/>
      </patternFill>
    </fill>
    <fill>
      <patternFill patternType="solid">
        <fgColor indexed="62"/>
        <bgColor theme="0"/>
      </patternFill>
    </fill>
    <fill>
      <patternFill patternType="solid">
        <fgColor theme="3" tint="0.59996337778862885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0" borderId="0" applyNumberFormat="0" applyBorder="0" applyAlignment="0" applyProtection="0"/>
    <xf numFmtId="0" fontId="6" fillId="18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4" borderId="0" applyNumberFormat="0" applyBorder="0" applyAlignment="0" applyProtection="0"/>
    <xf numFmtId="0" fontId="6" fillId="19" borderId="0" applyNumberFormat="0" applyBorder="0" applyAlignment="0" applyProtection="0"/>
    <xf numFmtId="0" fontId="5" fillId="16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18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1" applyNumberFormat="0" applyAlignment="0" applyProtection="0"/>
    <xf numFmtId="0" fontId="8" fillId="10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4" fillId="6" borderId="3" applyNumberFormat="0" applyFont="0" applyAlignment="0" applyProtection="0"/>
    <xf numFmtId="0" fontId="3" fillId="6" borderId="3" applyNumberFormat="0" applyFont="0" applyAlignment="0" applyProtection="0"/>
    <xf numFmtId="0" fontId="10" fillId="4" borderId="1" applyNumberFormat="0" applyAlignment="0" applyProtection="0"/>
    <xf numFmtId="0" fontId="10" fillId="4" borderId="1" applyNumberFormat="0" applyAlignment="0" applyProtection="0"/>
    <xf numFmtId="44" fontId="2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4" applyNumberFormat="0" applyAlignment="0" applyProtection="0"/>
    <xf numFmtId="0" fontId="15" fillId="10" borderId="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25" borderId="12" applyNumberFormat="0" applyAlignment="0" applyProtection="0"/>
    <xf numFmtId="0" fontId="27" fillId="25" borderId="12" applyNumberFormat="0" applyAlignment="0" applyProtection="0"/>
    <xf numFmtId="0" fontId="1" fillId="0" borderId="0"/>
    <xf numFmtId="0" fontId="2" fillId="0" borderId="0"/>
    <xf numFmtId="0" fontId="2" fillId="26" borderId="14" applyNumberFormat="0" applyFont="0" applyAlignment="0" applyProtection="0"/>
    <xf numFmtId="0" fontId="2" fillId="26" borderId="14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8" fillId="27" borderId="13">
      <alignment horizontal="center" vertical="center" wrapText="1"/>
    </xf>
    <xf numFmtId="49" fontId="30" fillId="28" borderId="13">
      <alignment horizontal="center" vertical="center" wrapText="1"/>
    </xf>
    <xf numFmtId="49" fontId="30" fillId="29" borderId="13">
      <alignment horizontal="center" vertical="center" wrapText="1"/>
    </xf>
    <xf numFmtId="49" fontId="29" fillId="30" borderId="13">
      <alignment horizontal="center" vertical="center" wrapText="1"/>
    </xf>
    <xf numFmtId="164" fontId="46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31" fillId="31" borderId="23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8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15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6" fillId="0" borderId="15" xfId="0" applyFont="1" applyBorder="1" applyAlignment="1">
      <alignment vertical="center"/>
    </xf>
    <xf numFmtId="165" fontId="32" fillId="35" borderId="20" xfId="0" applyNumberFormat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" fillId="0" borderId="17" xfId="106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2" fillId="0" borderId="25" xfId="106" applyFont="1" applyBorder="1" applyAlignment="1">
      <alignment horizontal="left" vertical="center"/>
    </xf>
    <xf numFmtId="0" fontId="32" fillId="31" borderId="23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24" xfId="106" applyFont="1" applyBorder="1" applyAlignment="1">
      <alignment horizontal="left" vertical="center"/>
    </xf>
    <xf numFmtId="0" fontId="32" fillId="0" borderId="25" xfId="0" applyFont="1" applyBorder="1" applyAlignment="1">
      <alignment vertical="center"/>
    </xf>
    <xf numFmtId="0" fontId="42" fillId="0" borderId="19" xfId="106" applyFont="1" applyBorder="1" applyAlignment="1">
      <alignment horizontal="left" vertical="center"/>
    </xf>
    <xf numFmtId="0" fontId="42" fillId="0" borderId="16" xfId="106" applyFont="1" applyBorder="1" applyAlignment="1">
      <alignment horizontal="left" vertical="center"/>
    </xf>
    <xf numFmtId="165" fontId="42" fillId="35" borderId="16" xfId="0" applyNumberFormat="1" applyFont="1" applyFill="1" applyBorder="1" applyAlignment="1">
      <alignment vertical="center"/>
    </xf>
    <xf numFmtId="9" fontId="42" fillId="35" borderId="16" xfId="70" applyFont="1" applyFill="1" applyBorder="1" applyAlignment="1">
      <alignment horizontal="center" vertical="center"/>
    </xf>
    <xf numFmtId="0" fontId="34" fillId="31" borderId="20" xfId="0" applyFont="1" applyFill="1" applyBorder="1" applyAlignment="1">
      <alignment vertical="center"/>
    </xf>
    <xf numFmtId="0" fontId="32" fillId="31" borderId="20" xfId="0" applyFont="1" applyFill="1" applyBorder="1" applyAlignment="1">
      <alignment horizontal="center" vertical="center"/>
    </xf>
    <xf numFmtId="165" fontId="31" fillId="35" borderId="21" xfId="0" applyNumberFormat="1" applyFont="1" applyFill="1" applyBorder="1" applyAlignment="1">
      <alignment horizontal="center" vertical="center" wrapText="1"/>
    </xf>
    <xf numFmtId="0" fontId="31" fillId="34" borderId="24" xfId="0" applyFont="1" applyFill="1" applyBorder="1" applyAlignment="1">
      <alignment horizontal="left" vertical="center"/>
    </xf>
    <xf numFmtId="165" fontId="32" fillId="0" borderId="0" xfId="0" applyNumberFormat="1" applyFont="1" applyFill="1" applyBorder="1" applyAlignment="1">
      <alignment vertical="center"/>
    </xf>
    <xf numFmtId="165" fontId="2" fillId="36" borderId="21" xfId="0" applyNumberFormat="1" applyFont="1" applyFill="1" applyBorder="1" applyAlignment="1">
      <alignment vertical="center"/>
    </xf>
    <xf numFmtId="165" fontId="2" fillId="36" borderId="16" xfId="0" applyNumberFormat="1" applyFont="1" applyFill="1" applyBorder="1" applyAlignment="1">
      <alignment vertical="center"/>
    </xf>
    <xf numFmtId="165" fontId="2" fillId="36" borderId="20" xfId="0" applyNumberFormat="1" applyFont="1" applyFill="1" applyBorder="1" applyAlignment="1">
      <alignment vertical="center"/>
    </xf>
    <xf numFmtId="165" fontId="2" fillId="36" borderId="17" xfId="0" applyNumberFormat="1" applyFont="1" applyFill="1" applyBorder="1" applyAlignment="1">
      <alignment vertical="center"/>
    </xf>
    <xf numFmtId="9" fontId="2" fillId="36" borderId="17" xfId="70" applyFont="1" applyFill="1" applyBorder="1" applyAlignment="1">
      <alignment horizontal="center" vertical="center"/>
    </xf>
    <xf numFmtId="165" fontId="2" fillId="36" borderId="22" xfId="0" applyNumberFormat="1" applyFont="1" applyFill="1" applyBorder="1" applyAlignment="1">
      <alignment vertical="center"/>
    </xf>
    <xf numFmtId="165" fontId="2" fillId="36" borderId="18" xfId="0" applyNumberFormat="1" applyFont="1" applyFill="1" applyBorder="1" applyAlignment="1">
      <alignment vertical="center"/>
    </xf>
    <xf numFmtId="0" fontId="32" fillId="31" borderId="20" xfId="0" applyFont="1" applyFill="1" applyBorder="1" applyAlignment="1">
      <alignment horizontal="center" vertical="center" wrapText="1"/>
    </xf>
    <xf numFmtId="9" fontId="31" fillId="35" borderId="21" xfId="0" applyNumberFormat="1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2" fillId="33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 wrapText="1"/>
    </xf>
    <xf numFmtId="165" fontId="2" fillId="32" borderId="21" xfId="0" applyNumberFormat="1" applyFont="1" applyFill="1" applyBorder="1" applyAlignment="1">
      <alignment horizontal="center" vertical="center"/>
    </xf>
    <xf numFmtId="0" fontId="2" fillId="33" borderId="17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wrapText="1"/>
    </xf>
    <xf numFmtId="165" fontId="2" fillId="32" borderId="17" xfId="0" applyNumberFormat="1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left" vertical="center"/>
    </xf>
    <xf numFmtId="0" fontId="32" fillId="33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165" fontId="2" fillId="32" borderId="16" xfId="0" applyNumberFormat="1" applyFont="1" applyFill="1" applyBorder="1" applyAlignment="1">
      <alignment horizontal="center" vertical="center"/>
    </xf>
    <xf numFmtId="165" fontId="2" fillId="35" borderId="2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2" fillId="0" borderId="17" xfId="106" applyFont="1" applyFill="1" applyBorder="1" applyAlignment="1">
      <alignment horizontal="left" vertical="center" wrapText="1"/>
    </xf>
    <xf numFmtId="0" fontId="2" fillId="36" borderId="17" xfId="0" applyFont="1" applyFill="1" applyBorder="1" applyAlignment="1">
      <alignment horizontal="center" vertical="center"/>
    </xf>
    <xf numFmtId="165" fontId="42" fillId="35" borderId="18" xfId="0" applyNumberFormat="1" applyFont="1" applyFill="1" applyBorder="1" applyAlignment="1">
      <alignment horizontal="left" vertical="center"/>
    </xf>
    <xf numFmtId="9" fontId="2" fillId="37" borderId="18" xfId="70" applyFont="1" applyFill="1" applyBorder="1" applyAlignment="1">
      <alignment horizontal="center" vertical="center"/>
    </xf>
    <xf numFmtId="9" fontId="2" fillId="37" borderId="17" xfId="7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165" fontId="2" fillId="36" borderId="17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9" fontId="2" fillId="35" borderId="21" xfId="70" applyFont="1" applyFill="1" applyBorder="1" applyAlignment="1">
      <alignment horizontal="center" vertical="center"/>
    </xf>
    <xf numFmtId="9" fontId="2" fillId="35" borderId="17" xfId="70" applyFont="1" applyFill="1" applyBorder="1" applyAlignment="1">
      <alignment horizontal="center" vertical="center"/>
    </xf>
    <xf numFmtId="9" fontId="32" fillId="35" borderId="16" xfId="7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1" fillId="31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165" fontId="32" fillId="35" borderId="20" xfId="100" applyNumberFormat="1" applyFont="1" applyFill="1" applyBorder="1" applyAlignment="1">
      <alignment vertical="center"/>
    </xf>
    <xf numFmtId="0" fontId="31" fillId="31" borderId="23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44" fontId="2" fillId="37" borderId="20" xfId="102" applyFont="1" applyFill="1" applyBorder="1" applyAlignment="1">
      <alignment vertical="center"/>
    </xf>
    <xf numFmtId="44" fontId="2" fillId="32" borderId="21" xfId="102" applyFont="1" applyFill="1" applyBorder="1" applyAlignment="1">
      <alignment horizontal="center" vertical="center"/>
    </xf>
    <xf numFmtId="44" fontId="2" fillId="37" borderId="21" xfId="102" applyFont="1" applyFill="1" applyBorder="1" applyAlignment="1">
      <alignment vertical="center"/>
    </xf>
    <xf numFmtId="44" fontId="2" fillId="32" borderId="17" xfId="102" applyFont="1" applyFill="1" applyBorder="1" applyAlignment="1">
      <alignment horizontal="center" vertical="center"/>
    </xf>
    <xf numFmtId="44" fontId="2" fillId="37" borderId="17" xfId="102" applyFont="1" applyFill="1" applyBorder="1" applyAlignment="1">
      <alignment vertical="center"/>
    </xf>
    <xf numFmtId="44" fontId="2" fillId="36" borderId="17" xfId="102" applyFont="1" applyFill="1" applyBorder="1" applyAlignment="1">
      <alignment vertical="center"/>
    </xf>
    <xf numFmtId="44" fontId="2" fillId="32" borderId="16" xfId="102" applyFont="1" applyFill="1" applyBorder="1" applyAlignment="1">
      <alignment horizontal="center" vertical="center"/>
    </xf>
    <xf numFmtId="44" fontId="2" fillId="37" borderId="16" xfId="102" applyFont="1" applyFill="1" applyBorder="1" applyAlignment="1">
      <alignment vertical="center"/>
    </xf>
    <xf numFmtId="44" fontId="2" fillId="35" borderId="16" xfId="102" applyFont="1" applyFill="1" applyBorder="1" applyAlignment="1">
      <alignment horizontal="center" vertical="center"/>
    </xf>
    <xf numFmtId="165" fontId="2" fillId="35" borderId="21" xfId="0" applyNumberFormat="1" applyFont="1" applyFill="1" applyBorder="1" applyAlignment="1">
      <alignment vertical="center"/>
    </xf>
    <xf numFmtId="0" fontId="42" fillId="0" borderId="20" xfId="106" applyFont="1" applyBorder="1" applyAlignment="1">
      <alignment horizontal="left" vertical="center" wrapText="1"/>
    </xf>
    <xf numFmtId="0" fontId="42" fillId="0" borderId="21" xfId="106" applyFont="1" applyBorder="1" applyAlignment="1">
      <alignment horizontal="left" vertical="center" wrapText="1"/>
    </xf>
    <xf numFmtId="0" fontId="2" fillId="33" borderId="24" xfId="0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2" fillId="33" borderId="19" xfId="0" applyFont="1" applyFill="1" applyBorder="1" applyAlignment="1">
      <alignment horizontal="left" vertical="center"/>
    </xf>
    <xf numFmtId="44" fontId="2" fillId="35" borderId="16" xfId="0" applyNumberFormat="1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33" borderId="25" xfId="0" applyFont="1" applyFill="1" applyBorder="1" applyAlignment="1">
      <alignment horizontal="left" vertical="center"/>
    </xf>
    <xf numFmtId="0" fontId="39" fillId="0" borderId="21" xfId="0" applyFont="1" applyBorder="1" applyAlignment="1">
      <alignment vertical="center"/>
    </xf>
    <xf numFmtId="0" fontId="31" fillId="31" borderId="20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164" fontId="2" fillId="35" borderId="21" xfId="125" applyFont="1" applyFill="1" applyBorder="1" applyAlignment="1">
      <alignment horizontal="center" vertical="center"/>
    </xf>
    <xf numFmtId="164" fontId="2" fillId="35" borderId="17" xfId="125" applyFont="1" applyFill="1" applyBorder="1" applyAlignment="1">
      <alignment horizontal="center" vertical="center"/>
    </xf>
    <xf numFmtId="0" fontId="45" fillId="38" borderId="20" xfId="0" applyFont="1" applyFill="1" applyBorder="1" applyAlignment="1">
      <alignment horizontal="center" vertical="center"/>
    </xf>
    <xf numFmtId="0" fontId="31" fillId="31" borderId="21" xfId="0" applyFont="1" applyFill="1" applyBorder="1" applyAlignment="1">
      <alignment horizontal="center" vertical="center" wrapText="1"/>
    </xf>
    <xf numFmtId="0" fontId="31" fillId="31" borderId="16" xfId="0" applyFont="1" applyFill="1" applyBorder="1" applyAlignment="1">
      <alignment horizontal="center" vertical="center" wrapText="1"/>
    </xf>
    <xf numFmtId="0" fontId="31" fillId="31" borderId="20" xfId="0" applyFont="1" applyFill="1" applyBorder="1" applyAlignment="1">
      <alignment horizontal="center" vertical="center" wrapText="1"/>
    </xf>
    <xf numFmtId="0" fontId="31" fillId="31" borderId="21" xfId="0" applyFont="1" applyFill="1" applyBorder="1" applyAlignment="1">
      <alignment horizontal="center" vertical="center"/>
    </xf>
    <xf numFmtId="0" fontId="31" fillId="31" borderId="16" xfId="0" applyFont="1" applyFill="1" applyBorder="1" applyAlignment="1">
      <alignment horizontal="center" vertical="center"/>
    </xf>
    <xf numFmtId="0" fontId="2" fillId="0" borderId="21" xfId="106" applyFont="1" applyBorder="1" applyAlignment="1">
      <alignment horizontal="left" vertical="center"/>
    </xf>
    <xf numFmtId="0" fontId="2" fillId="0" borderId="17" xfId="106" applyFont="1" applyBorder="1" applyAlignment="1">
      <alignment horizontal="left" vertical="center"/>
    </xf>
  </cellXfs>
  <cellStyles count="126">
    <cellStyle name="20 % - Accent1" xfId="1" builtinId="30" customBuiltin="1"/>
    <cellStyle name="20 % - Accent1 2" xfId="2"/>
    <cellStyle name="20 % - Accent2" xfId="3" builtinId="34" customBuiltin="1"/>
    <cellStyle name="20 % - Accent2 2" xfId="4"/>
    <cellStyle name="20 % - Accent3" xfId="5" builtinId="38" customBuiltin="1"/>
    <cellStyle name="20 % - Accent3 2" xfId="6"/>
    <cellStyle name="20 % - Accent4" xfId="7" builtinId="42" customBuiltin="1"/>
    <cellStyle name="20 % - Accent4 2" xfId="8"/>
    <cellStyle name="20 % - Accent5" xfId="9" builtinId="46" customBuiltin="1"/>
    <cellStyle name="20 % - Accent5 2" xfId="10"/>
    <cellStyle name="20 % - Accent6" xfId="11" builtinId="50" customBuiltin="1"/>
    <cellStyle name="20 % - Accent6 2" xfId="12"/>
    <cellStyle name="40 % - Accent1" xfId="13" builtinId="31" customBuiltin="1"/>
    <cellStyle name="40 % - Accent1 2" xfId="14"/>
    <cellStyle name="40 % - Accent2" xfId="15" builtinId="35" customBuiltin="1"/>
    <cellStyle name="40 % - Accent2 2" xfId="16"/>
    <cellStyle name="40 % - Accent3" xfId="17" builtinId="39" customBuiltin="1"/>
    <cellStyle name="40 % - Accent3 2" xfId="18"/>
    <cellStyle name="40 % - Accent4" xfId="19" builtinId="43" customBuiltin="1"/>
    <cellStyle name="40 % - Accent4 2" xfId="20"/>
    <cellStyle name="40 % - Accent5" xfId="21" builtinId="47" customBuiltin="1"/>
    <cellStyle name="40 % - Accent5 2" xfId="22"/>
    <cellStyle name="40 % - Accent6" xfId="23" builtinId="51" customBuiltin="1"/>
    <cellStyle name="40 % - Accent6 2" xfId="24"/>
    <cellStyle name="60 % - Accent1" xfId="25" builtinId="32" customBuiltin="1"/>
    <cellStyle name="60 % - Accent1 2" xfId="26"/>
    <cellStyle name="60 % - Accent2" xfId="27" builtinId="36" customBuiltin="1"/>
    <cellStyle name="60 % - Accent2 2" xfId="28"/>
    <cellStyle name="60 % - Accent3" xfId="29" builtinId="40" customBuiltin="1"/>
    <cellStyle name="60 % - Accent3 2" xfId="30"/>
    <cellStyle name="60 % - Accent4" xfId="31" builtinId="44" customBuiltin="1"/>
    <cellStyle name="60 % - Accent4 2" xfId="32"/>
    <cellStyle name="60 % - Accent5" xfId="33" builtinId="48" customBuiltin="1"/>
    <cellStyle name="60 % - Accent5 2" xfId="34"/>
    <cellStyle name="60 % - Accent6" xfId="35" builtinId="52" customBuiltin="1"/>
    <cellStyle name="60 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Avertissement" xfId="49" builtinId="11" customBuiltin="1"/>
    <cellStyle name="Avertissement 2" xfId="50"/>
    <cellStyle name="Calcul" xfId="51" builtinId="22" customBuiltin="1"/>
    <cellStyle name="Calcul 2" xfId="52"/>
    <cellStyle name="Cellule liée" xfId="53" builtinId="24" customBuiltin="1"/>
    <cellStyle name="Cellule liée 2" xfId="54"/>
    <cellStyle name="Commentaire" xfId="55" builtinId="10" customBuiltin="1"/>
    <cellStyle name="Commentaire 2" xfId="56"/>
    <cellStyle name="Commentaire 2 2" xfId="96"/>
    <cellStyle name="Commentaire 3" xfId="95"/>
    <cellStyle name="Entrée" xfId="57" builtinId="20" customBuiltin="1"/>
    <cellStyle name="Entrée 2" xfId="58"/>
    <cellStyle name="Euro" xfId="59"/>
    <cellStyle name="Euro 2" xfId="97"/>
    <cellStyle name="Euro 2 2" xfId="98"/>
    <cellStyle name="Insatisfaisant" xfId="60" builtinId="27" customBuiltin="1"/>
    <cellStyle name="Insatisfaisant 2" xfId="61"/>
    <cellStyle name="Milliers" xfId="125" builtinId="3"/>
    <cellStyle name="Milliers 2" xfId="62"/>
    <cellStyle name="Milliers 2 2" xfId="100"/>
    <cellStyle name="Milliers 3" xfId="63"/>
    <cellStyle name="Milliers 3 2" xfId="101"/>
    <cellStyle name="Milliers 3 3" xfId="99"/>
    <cellStyle name="Milliers 4" xfId="64"/>
    <cellStyle name="Monétaire 2" xfId="103"/>
    <cellStyle name="Monétaire 2 2" xfId="104"/>
    <cellStyle name="Monétaire 3" xfId="102"/>
    <cellStyle name="Neutre" xfId="65" builtinId="28" customBuiltin="1"/>
    <cellStyle name="Neutre 2" xfId="66"/>
    <cellStyle name="Normal" xfId="0" builtinId="0"/>
    <cellStyle name="Normal 2" xfId="67"/>
    <cellStyle name="Normal 2 2" xfId="106"/>
    <cellStyle name="Normal 2 3" xfId="105"/>
    <cellStyle name="Normal 3" xfId="68"/>
    <cellStyle name="Normal 3 2" xfId="108"/>
    <cellStyle name="Normal 3 3" xfId="107"/>
    <cellStyle name="Normal 4" xfId="69"/>
    <cellStyle name="Normal 4 2" xfId="109"/>
    <cellStyle name="Normal 5" xfId="110"/>
    <cellStyle name="Normal 6" xfId="94"/>
    <cellStyle name="Normal 6 2" xfId="111"/>
    <cellStyle name="Normal 7" xfId="112"/>
    <cellStyle name="Normal 8" xfId="93"/>
    <cellStyle name="Pourcentage" xfId="70" builtinId="5"/>
    <cellStyle name="Pourcentage 2" xfId="71"/>
    <cellStyle name="Pourcentage 2 2" xfId="115"/>
    <cellStyle name="Pourcentage 2 3" xfId="114"/>
    <cellStyle name="Pourcentage 3" xfId="72"/>
    <cellStyle name="Pourcentage 3 2" xfId="117"/>
    <cellStyle name="Pourcentage 3 3" xfId="116"/>
    <cellStyle name="Pourcentage 4" xfId="118"/>
    <cellStyle name="Pourcentage 4 2" xfId="119"/>
    <cellStyle name="Pourcentage 5" xfId="120"/>
    <cellStyle name="Pourcentage 6" xfId="113"/>
    <cellStyle name="Satisfaisant" xfId="73" builtinId="26" customBuiltin="1"/>
    <cellStyle name="Satisfaisant 2" xfId="74"/>
    <cellStyle name="Sortie" xfId="75" builtinId="21" customBuiltin="1"/>
    <cellStyle name="Sortie 2" xfId="76"/>
    <cellStyle name="Texte explicatif" xfId="77" builtinId="53" customBuiltin="1"/>
    <cellStyle name="Texte explicatif 2" xfId="78"/>
    <cellStyle name="Titre" xfId="79" builtinId="15" customBuiltin="1"/>
    <cellStyle name="TITRE 1" xfId="121"/>
    <cellStyle name="Titre 2" xfId="80"/>
    <cellStyle name="TITRE 2 2" xfId="123"/>
    <cellStyle name="TITRE 2 3" xfId="122"/>
    <cellStyle name="TITRE 3" xfId="124"/>
    <cellStyle name="Titre 1" xfId="81" builtinId="16" customBuiltin="1"/>
    <cellStyle name="Titre 1 2" xfId="82"/>
    <cellStyle name="Titre 2" xfId="83" builtinId="17" customBuiltin="1"/>
    <cellStyle name="Titre 2 2" xfId="84"/>
    <cellStyle name="Titre 3" xfId="85" builtinId="18" customBuiltin="1"/>
    <cellStyle name="Titre 3 2" xfId="86"/>
    <cellStyle name="Titre 4" xfId="87" builtinId="19" customBuiltin="1"/>
    <cellStyle name="Titre 4 2" xfId="88"/>
    <cellStyle name="Total" xfId="89" builtinId="25" customBuiltin="1"/>
    <cellStyle name="Total 2" xfId="90"/>
    <cellStyle name="Vérification" xfId="91" builtinId="23" customBuiltin="1"/>
    <cellStyle name="Vérification 2" xfId="92"/>
  </cellStyles>
  <dxfs count="0"/>
  <tableStyles count="1" defaultTableStyle="TableStyleMedium9" defaultPivotStyle="PivotStyleLight16">
    <tableStyle name="Style de tableau croisé dynamique 1" table="0" count="0"/>
  </tableStyles>
  <colors>
    <mruColors>
      <color rgb="FFFF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E55"/>
  <sheetViews>
    <sheetView tabSelected="1" showWhiteSpace="0" zoomScale="70" zoomScaleNormal="70" zoomScalePageLayoutView="70" workbookViewId="0">
      <selection activeCell="G7" sqref="G7"/>
    </sheetView>
  </sheetViews>
  <sheetFormatPr baseColWidth="10" defaultRowHeight="12.75" x14ac:dyDescent="0.2"/>
  <cols>
    <col min="1" max="1" width="3.7109375" style="9" customWidth="1"/>
    <col min="2" max="2" width="62.140625" style="9" customWidth="1"/>
    <col min="3" max="3" width="24.140625" style="9" customWidth="1"/>
    <col min="4" max="4" width="24.28515625" style="9" customWidth="1"/>
    <col min="5" max="5" width="14.7109375" style="9" customWidth="1"/>
    <col min="6" max="16384" width="11.42578125" style="9"/>
  </cols>
  <sheetData>
    <row r="1" spans="1:4" s="11" customFormat="1" ht="15.75" x14ac:dyDescent="0.2">
      <c r="B1" s="10" t="s">
        <v>115</v>
      </c>
      <c r="C1" s="13"/>
    </row>
    <row r="2" spans="1:4" s="3" customFormat="1" ht="75" customHeight="1" x14ac:dyDescent="0.2">
      <c r="A2" s="2"/>
      <c r="B2" s="78" t="s">
        <v>32</v>
      </c>
      <c r="C2" s="72" t="s">
        <v>33</v>
      </c>
      <c r="D2" s="72" t="s">
        <v>7</v>
      </c>
    </row>
    <row r="3" spans="1:4" ht="20.25" customHeight="1" x14ac:dyDescent="0.2">
      <c r="B3" s="90" t="s">
        <v>74</v>
      </c>
      <c r="C3" s="38"/>
      <c r="D3" s="38">
        <f>+C3</f>
        <v>0</v>
      </c>
    </row>
    <row r="4" spans="1:4" ht="20.25" customHeight="1" x14ac:dyDescent="0.2">
      <c r="B4" s="91" t="s">
        <v>11</v>
      </c>
      <c r="C4" s="36"/>
      <c r="D4" s="36"/>
    </row>
    <row r="5" spans="1:4" ht="20.25" customHeight="1" x14ac:dyDescent="0.2">
      <c r="B5" s="19" t="s">
        <v>12</v>
      </c>
      <c r="C5" s="39"/>
      <c r="D5" s="39"/>
    </row>
    <row r="6" spans="1:4" ht="20.25" customHeight="1" x14ac:dyDescent="0.2">
      <c r="B6" s="19" t="s">
        <v>13</v>
      </c>
      <c r="C6" s="39"/>
      <c r="D6" s="39"/>
    </row>
    <row r="7" spans="1:4" ht="20.25" customHeight="1" x14ac:dyDescent="0.2">
      <c r="B7" s="19" t="s">
        <v>14</v>
      </c>
      <c r="C7" s="39"/>
      <c r="D7" s="39"/>
    </row>
    <row r="8" spans="1:4" ht="20.25" customHeight="1" x14ac:dyDescent="0.2">
      <c r="B8" s="19" t="s">
        <v>15</v>
      </c>
      <c r="C8" s="39"/>
      <c r="D8" s="39"/>
    </row>
    <row r="9" spans="1:4" ht="28.5" customHeight="1" x14ac:dyDescent="0.2">
      <c r="B9" s="19" t="s">
        <v>113</v>
      </c>
      <c r="C9" s="39"/>
      <c r="D9" s="39"/>
    </row>
    <row r="10" spans="1:4" s="11" customFormat="1" ht="20.25" customHeight="1" x14ac:dyDescent="0.2">
      <c r="A10" s="20"/>
      <c r="B10" s="19" t="s">
        <v>21</v>
      </c>
      <c r="C10" s="39"/>
      <c r="D10" s="39"/>
    </row>
    <row r="11" spans="1:4" ht="20.25" customHeight="1" x14ac:dyDescent="0.2">
      <c r="B11" s="19" t="s">
        <v>35</v>
      </c>
      <c r="C11" s="39"/>
      <c r="D11" s="39"/>
    </row>
    <row r="12" spans="1:4" ht="20.25" customHeight="1" x14ac:dyDescent="0.2">
      <c r="B12" s="19" t="s">
        <v>10</v>
      </c>
      <c r="C12" s="39"/>
      <c r="D12" s="39"/>
    </row>
    <row r="13" spans="1:4" ht="20.25" customHeight="1" x14ac:dyDescent="0.2">
      <c r="B13" s="91" t="s">
        <v>16</v>
      </c>
      <c r="C13" s="36"/>
      <c r="D13" s="36"/>
    </row>
    <row r="14" spans="1:4" ht="20.25" customHeight="1" x14ac:dyDescent="0.2">
      <c r="B14" s="60" t="s">
        <v>63</v>
      </c>
      <c r="C14" s="39"/>
      <c r="D14" s="39"/>
    </row>
    <row r="15" spans="1:4" ht="20.25" customHeight="1" x14ac:dyDescent="0.2">
      <c r="B15" s="60" t="s">
        <v>64</v>
      </c>
      <c r="C15" s="39"/>
      <c r="D15" s="39"/>
    </row>
    <row r="16" spans="1:4" ht="20.25" customHeight="1" x14ac:dyDescent="0.2">
      <c r="B16" s="60" t="s">
        <v>65</v>
      </c>
      <c r="C16" s="39"/>
      <c r="D16" s="39"/>
    </row>
    <row r="17" spans="1:5" ht="20.25" customHeight="1" x14ac:dyDescent="0.2">
      <c r="B17" s="19" t="s">
        <v>29</v>
      </c>
      <c r="C17" s="39"/>
      <c r="D17" s="39"/>
    </row>
    <row r="18" spans="1:5" ht="28.5" customHeight="1" x14ac:dyDescent="0.2">
      <c r="B18" s="19" t="s">
        <v>114</v>
      </c>
      <c r="C18" s="39"/>
      <c r="D18" s="39"/>
    </row>
    <row r="19" spans="1:5" ht="30" customHeight="1" x14ac:dyDescent="0.2">
      <c r="B19" s="19" t="s">
        <v>122</v>
      </c>
      <c r="C19" s="39"/>
      <c r="D19" s="39"/>
    </row>
    <row r="20" spans="1:5" ht="30" customHeight="1" x14ac:dyDescent="0.2">
      <c r="B20" s="19" t="s">
        <v>123</v>
      </c>
      <c r="C20" s="39"/>
      <c r="D20" s="39"/>
    </row>
    <row r="21" spans="1:5" ht="30" customHeight="1" x14ac:dyDescent="0.2">
      <c r="B21" s="19" t="s">
        <v>119</v>
      </c>
      <c r="C21" s="39"/>
      <c r="D21" s="39"/>
    </row>
    <row r="22" spans="1:5" ht="28.5" customHeight="1" x14ac:dyDescent="0.2">
      <c r="B22" s="19" t="s">
        <v>17</v>
      </c>
      <c r="C22" s="39"/>
      <c r="D22" s="39"/>
      <c r="E22" s="100"/>
    </row>
    <row r="23" spans="1:5" ht="24" customHeight="1" x14ac:dyDescent="0.2">
      <c r="B23" s="19" t="s">
        <v>18</v>
      </c>
      <c r="C23" s="39"/>
      <c r="D23" s="39"/>
    </row>
    <row r="24" spans="1:5" ht="25.5" x14ac:dyDescent="0.2">
      <c r="B24" s="19" t="s">
        <v>39</v>
      </c>
      <c r="C24" s="39"/>
      <c r="D24" s="39"/>
    </row>
    <row r="25" spans="1:5" ht="20.25" customHeight="1" x14ac:dyDescent="0.2">
      <c r="B25" s="19" t="s">
        <v>9</v>
      </c>
      <c r="C25" s="39"/>
      <c r="D25" s="39"/>
    </row>
    <row r="26" spans="1:5" ht="20.25" customHeight="1" x14ac:dyDescent="0.2">
      <c r="B26" s="19" t="s">
        <v>19</v>
      </c>
      <c r="C26" s="39"/>
      <c r="D26" s="39"/>
    </row>
    <row r="27" spans="1:5" ht="20.25" customHeight="1" x14ac:dyDescent="0.2">
      <c r="B27" s="19" t="s">
        <v>37</v>
      </c>
      <c r="C27" s="39"/>
      <c r="D27" s="39"/>
    </row>
    <row r="28" spans="1:5" ht="20.25" customHeight="1" x14ac:dyDescent="0.2">
      <c r="B28" s="19" t="s">
        <v>38</v>
      </c>
      <c r="C28" s="39"/>
      <c r="D28" s="39"/>
    </row>
    <row r="29" spans="1:5" s="11" customFormat="1" ht="25.5" x14ac:dyDescent="0.2">
      <c r="A29" s="20"/>
      <c r="B29" s="19" t="s">
        <v>99</v>
      </c>
      <c r="C29" s="39"/>
      <c r="D29" s="39"/>
    </row>
    <row r="30" spans="1:5" s="11" customFormat="1" ht="20.25" customHeight="1" x14ac:dyDescent="0.2">
      <c r="B30" s="19" t="s">
        <v>34</v>
      </c>
      <c r="C30" s="39"/>
      <c r="D30" s="39"/>
    </row>
    <row r="31" spans="1:5" ht="20.25" customHeight="1" x14ac:dyDescent="0.2">
      <c r="B31" s="19" t="s">
        <v>10</v>
      </c>
      <c r="C31" s="39"/>
      <c r="D31" s="39"/>
    </row>
    <row r="32" spans="1:5" s="11" customFormat="1" ht="20.25" customHeight="1" x14ac:dyDescent="0.2">
      <c r="A32" s="20"/>
      <c r="B32" s="91" t="s">
        <v>20</v>
      </c>
      <c r="C32" s="36"/>
      <c r="D32" s="36"/>
    </row>
    <row r="33" spans="1:4" s="11" customFormat="1" ht="20.25" customHeight="1" x14ac:dyDescent="0.2">
      <c r="A33" s="20"/>
      <c r="B33" s="60" t="s">
        <v>89</v>
      </c>
      <c r="C33" s="39"/>
      <c r="D33" s="39"/>
    </row>
    <row r="34" spans="1:4" s="11" customFormat="1" ht="20.25" customHeight="1" x14ac:dyDescent="0.2">
      <c r="A34" s="20"/>
      <c r="B34" s="60" t="s">
        <v>77</v>
      </c>
      <c r="C34" s="39"/>
      <c r="D34" s="39"/>
    </row>
    <row r="35" spans="1:4" s="11" customFormat="1" ht="20.25" customHeight="1" x14ac:dyDescent="0.2">
      <c r="A35" s="20"/>
      <c r="B35" s="60" t="s">
        <v>70</v>
      </c>
      <c r="C35" s="39"/>
      <c r="D35" s="39"/>
    </row>
    <row r="36" spans="1:4" s="11" customFormat="1" ht="20.25" customHeight="1" x14ac:dyDescent="0.2">
      <c r="A36" s="20"/>
      <c r="B36" s="60" t="s">
        <v>71</v>
      </c>
      <c r="C36" s="39"/>
      <c r="D36" s="39"/>
    </row>
    <row r="37" spans="1:4" s="11" customFormat="1" ht="20.25" customHeight="1" x14ac:dyDescent="0.2">
      <c r="A37" s="20"/>
      <c r="B37" s="60" t="s">
        <v>72</v>
      </c>
      <c r="C37" s="39"/>
      <c r="D37" s="39"/>
    </row>
    <row r="38" spans="1:4" s="11" customFormat="1" ht="20.25" customHeight="1" x14ac:dyDescent="0.2">
      <c r="A38" s="20"/>
      <c r="B38" s="19" t="s">
        <v>75</v>
      </c>
      <c r="C38" s="39"/>
      <c r="D38" s="39"/>
    </row>
    <row r="39" spans="1:4" s="11" customFormat="1" ht="25.5" x14ac:dyDescent="0.2">
      <c r="A39" s="20"/>
      <c r="B39" s="19" t="s">
        <v>100</v>
      </c>
      <c r="C39" s="39"/>
      <c r="D39" s="39"/>
    </row>
    <row r="40" spans="1:4" s="11" customFormat="1" ht="20.25" customHeight="1" x14ac:dyDescent="0.2">
      <c r="A40" s="20"/>
      <c r="B40" s="19" t="s">
        <v>1</v>
      </c>
      <c r="C40" s="39"/>
      <c r="D40" s="39"/>
    </row>
    <row r="41" spans="1:4" s="67" customFormat="1" ht="30.75" customHeight="1" x14ac:dyDescent="0.2">
      <c r="A41" s="65"/>
      <c r="B41" s="19" t="s">
        <v>88</v>
      </c>
      <c r="C41" s="66"/>
      <c r="D41" s="66"/>
    </row>
    <row r="42" spans="1:4" s="67" customFormat="1" ht="38.25" x14ac:dyDescent="0.2">
      <c r="A42" s="65"/>
      <c r="B42" s="19" t="s">
        <v>101</v>
      </c>
      <c r="C42" s="66"/>
      <c r="D42" s="66"/>
    </row>
    <row r="43" spans="1:4" s="11" customFormat="1" ht="20.25" customHeight="1" x14ac:dyDescent="0.2">
      <c r="A43" s="20"/>
      <c r="B43" s="19" t="s">
        <v>124</v>
      </c>
      <c r="C43" s="39"/>
      <c r="D43" s="39"/>
    </row>
    <row r="44" spans="1:4" s="11" customFormat="1" ht="20.25" customHeight="1" x14ac:dyDescent="0.2">
      <c r="A44" s="20"/>
      <c r="B44" s="19" t="s">
        <v>73</v>
      </c>
      <c r="C44" s="39"/>
      <c r="D44" s="39"/>
    </row>
    <row r="45" spans="1:4" s="11" customFormat="1" ht="20.25" customHeight="1" x14ac:dyDescent="0.2">
      <c r="A45" s="20"/>
      <c r="B45" s="19" t="s">
        <v>45</v>
      </c>
      <c r="C45" s="39"/>
      <c r="D45" s="39"/>
    </row>
    <row r="46" spans="1:4" s="11" customFormat="1" ht="20.25" customHeight="1" x14ac:dyDescent="0.2">
      <c r="A46" s="20"/>
      <c r="B46" s="19" t="s">
        <v>36</v>
      </c>
      <c r="C46" s="39"/>
      <c r="D46" s="39"/>
    </row>
    <row r="47" spans="1:4" s="11" customFormat="1" ht="27" customHeight="1" x14ac:dyDescent="0.2">
      <c r="A47" s="20"/>
      <c r="B47" s="19" t="s">
        <v>103</v>
      </c>
      <c r="C47" s="39"/>
      <c r="D47" s="39"/>
    </row>
    <row r="48" spans="1:4" s="67" customFormat="1" ht="38.25" x14ac:dyDescent="0.2">
      <c r="A48" s="65"/>
      <c r="B48" s="19" t="s">
        <v>102</v>
      </c>
      <c r="C48" s="66"/>
      <c r="D48" s="66"/>
    </row>
    <row r="49" spans="1:4" s="11" customFormat="1" ht="20.25" customHeight="1" x14ac:dyDescent="0.2">
      <c r="A49" s="20"/>
      <c r="B49" s="60" t="s">
        <v>22</v>
      </c>
      <c r="C49" s="39"/>
      <c r="D49" s="39"/>
    </row>
    <row r="50" spans="1:4" s="11" customFormat="1" ht="20.25" customHeight="1" x14ac:dyDescent="0.2">
      <c r="A50" s="20"/>
      <c r="B50" s="19" t="s">
        <v>10</v>
      </c>
      <c r="C50" s="37"/>
      <c r="D50" s="37"/>
    </row>
    <row r="51" spans="1:4" ht="20.25" customHeight="1" x14ac:dyDescent="0.2">
      <c r="B51" s="22" t="s">
        <v>0</v>
      </c>
      <c r="C51" s="77">
        <f>SUM(C3:C50)</f>
        <v>0</v>
      </c>
      <c r="D51" s="77">
        <f>SUM(D3:D50)</f>
        <v>0</v>
      </c>
    </row>
    <row r="52" spans="1:4" ht="15" customHeight="1" x14ac:dyDescent="0.2">
      <c r="B52" s="9" t="s">
        <v>8</v>
      </c>
    </row>
    <row r="53" spans="1:4" ht="20.25" customHeight="1" x14ac:dyDescent="0.2">
      <c r="B53" s="23"/>
    </row>
    <row r="54" spans="1:4" ht="20.25" customHeight="1" x14ac:dyDescent="0.2">
      <c r="B54" s="23"/>
    </row>
    <row r="55" spans="1:4" ht="20.25" customHeight="1" x14ac:dyDescent="0.2"/>
  </sheetData>
  <pageMargins left="0.23622047244094491" right="0.23622047244094491" top="0.74803149606299213" bottom="0.74803149606299213" header="0.31496062992125984" footer="0.31496062992125984"/>
  <pageSetup paperSize="8" scale="51" orientation="portrait" r:id="rId1"/>
  <headerFooter>
    <oddFooter>&amp;CAAP Méthanisation Région / ADEME Ile-de-France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82"/>
  <sheetViews>
    <sheetView showWhiteSpace="0" zoomScale="70" zoomScaleNormal="70" zoomScalePageLayoutView="70" workbookViewId="0">
      <selection activeCell="G8" sqref="G8"/>
    </sheetView>
  </sheetViews>
  <sheetFormatPr baseColWidth="10" defaultRowHeight="12.75" x14ac:dyDescent="0.2"/>
  <cols>
    <col min="1" max="1" width="3.7109375" style="9" customWidth="1"/>
    <col min="2" max="2" width="62.140625" style="9" customWidth="1"/>
    <col min="3" max="3" width="24.140625" style="9" customWidth="1"/>
    <col min="4" max="4" width="24.28515625" style="9" customWidth="1"/>
    <col min="5" max="5" width="24.7109375" style="9" customWidth="1"/>
    <col min="6" max="6" width="23" style="9" customWidth="1"/>
    <col min="7" max="16384" width="11.42578125" style="9"/>
  </cols>
  <sheetData>
    <row r="1" spans="1:6" s="11" customFormat="1" ht="15.75" x14ac:dyDescent="0.2">
      <c r="B1" s="10" t="s">
        <v>116</v>
      </c>
      <c r="C1" s="12"/>
    </row>
    <row r="2" spans="1:6" s="11" customFormat="1" ht="27" customHeight="1" x14ac:dyDescent="0.2">
      <c r="B2" s="10"/>
      <c r="C2" s="103" t="s">
        <v>66</v>
      </c>
      <c r="D2" s="103"/>
      <c r="E2" s="103" t="s">
        <v>67</v>
      </c>
      <c r="F2" s="103"/>
    </row>
    <row r="3" spans="1:6" s="11" customFormat="1" ht="21" customHeight="1" x14ac:dyDescent="0.2">
      <c r="B3" s="5" t="s">
        <v>48</v>
      </c>
      <c r="C3" s="99" t="s">
        <v>49</v>
      </c>
      <c r="D3" s="99" t="s">
        <v>2</v>
      </c>
      <c r="E3" s="99" t="s">
        <v>49</v>
      </c>
      <c r="F3" s="99" t="s">
        <v>2</v>
      </c>
    </row>
    <row r="4" spans="1:6" s="11" customFormat="1" ht="21" customHeight="1" x14ac:dyDescent="0.2">
      <c r="B4" s="34" t="s">
        <v>53</v>
      </c>
      <c r="C4" s="33">
        <v>0</v>
      </c>
      <c r="D4" s="44">
        <v>1</v>
      </c>
      <c r="E4" s="33">
        <f>C4</f>
        <v>0</v>
      </c>
      <c r="F4" s="44">
        <v>1</v>
      </c>
    </row>
    <row r="5" spans="1:6" s="11" customFormat="1" ht="21" customHeight="1" x14ac:dyDescent="0.2">
      <c r="A5" s="20"/>
      <c r="B5" s="25" t="s">
        <v>50</v>
      </c>
      <c r="C5" s="36"/>
      <c r="D5" s="68" t="str">
        <f>IF(C5=0,"",C5/C4)</f>
        <v/>
      </c>
      <c r="E5" s="36"/>
      <c r="F5" s="68" t="str">
        <f>IF(E5=0,"",E5/E4)</f>
        <v/>
      </c>
    </row>
    <row r="6" spans="1:6" s="11" customFormat="1" ht="21" customHeight="1" x14ac:dyDescent="0.2">
      <c r="A6" s="20"/>
      <c r="B6" s="21" t="s">
        <v>47</v>
      </c>
      <c r="C6" s="39"/>
      <c r="D6" s="69" t="str">
        <f>IF(C6=0,"",C6/C4)</f>
        <v/>
      </c>
      <c r="E6" s="39"/>
      <c r="F6" s="69" t="str">
        <f>IF(E6=0,"",E6/E4)</f>
        <v/>
      </c>
    </row>
    <row r="7" spans="1:6" s="18" customFormat="1" ht="21" customHeight="1" x14ac:dyDescent="0.2">
      <c r="A7" s="26"/>
      <c r="B7" s="27" t="s">
        <v>76</v>
      </c>
      <c r="C7" s="29">
        <f>SUM(C5:C6)</f>
        <v>0</v>
      </c>
      <c r="D7" s="30" t="str">
        <f>IF(C7=0,"",C7/C4)</f>
        <v/>
      </c>
      <c r="E7" s="29">
        <f>SUM(E5:E6)</f>
        <v>0</v>
      </c>
      <c r="F7" s="30" t="str">
        <f>IF(E7=0,"",E7/E4)</f>
        <v/>
      </c>
    </row>
    <row r="8" spans="1:6" s="11" customFormat="1" ht="21" customHeight="1" x14ac:dyDescent="0.2">
      <c r="A8" s="20"/>
      <c r="B8" s="109" t="s">
        <v>120</v>
      </c>
      <c r="C8" s="41"/>
      <c r="D8" s="68" t="str">
        <f>IF(C8=0,"",C8/C4)</f>
        <v/>
      </c>
      <c r="E8" s="101">
        <v>0</v>
      </c>
      <c r="F8" s="68" t="str">
        <f>IF(E8=0,"",E8/E4)</f>
        <v/>
      </c>
    </row>
    <row r="9" spans="1:6" s="11" customFormat="1" ht="21" customHeight="1" x14ac:dyDescent="0.2">
      <c r="A9" s="20"/>
      <c r="B9" s="110" t="s">
        <v>121</v>
      </c>
      <c r="C9" s="42"/>
      <c r="D9" s="69" t="str">
        <f>IF(C9=0,"",C9/C4)</f>
        <v/>
      </c>
      <c r="E9" s="102">
        <v>0</v>
      </c>
      <c r="F9" s="69" t="str">
        <f>IF(E9=0,"",E9/E4)</f>
        <v/>
      </c>
    </row>
    <row r="10" spans="1:6" s="11" customFormat="1" ht="23.25" customHeight="1" x14ac:dyDescent="0.2">
      <c r="B10" s="28" t="s">
        <v>62</v>
      </c>
      <c r="C10" s="62">
        <f>SUM(C8:C9)</f>
        <v>0</v>
      </c>
      <c r="D10" s="30" t="str">
        <f>IF(C10=0,"",C10/C4)</f>
        <v/>
      </c>
      <c r="E10" s="62">
        <f>SUM(E8:E9)</f>
        <v>0</v>
      </c>
      <c r="F10" s="30" t="str">
        <f>IF(E10=0,"",E10/E4)</f>
        <v/>
      </c>
    </row>
    <row r="11" spans="1:6" s="11" customFormat="1" ht="21" customHeight="1" x14ac:dyDescent="0.2">
      <c r="A11" s="20"/>
      <c r="B11" s="25" t="s">
        <v>104</v>
      </c>
      <c r="C11" s="36"/>
      <c r="D11" s="69" t="str">
        <f>IF(C11=0,"",C11/C4)</f>
        <v/>
      </c>
      <c r="E11" s="36"/>
      <c r="F11" s="69" t="str">
        <f>IF(E11=0,"",E11/E4)</f>
        <v/>
      </c>
    </row>
    <row r="12" spans="1:6" s="11" customFormat="1" ht="21" customHeight="1" x14ac:dyDescent="0.2">
      <c r="A12" s="20"/>
      <c r="B12" s="21" t="s">
        <v>68</v>
      </c>
      <c r="C12" s="61"/>
      <c r="D12" s="63"/>
      <c r="E12" s="61"/>
      <c r="F12" s="63"/>
    </row>
    <row r="13" spans="1:6" s="11" customFormat="1" ht="21" customHeight="1" x14ac:dyDescent="0.2">
      <c r="A13" s="20"/>
      <c r="B13" s="21" t="s">
        <v>69</v>
      </c>
      <c r="C13" s="40"/>
      <c r="D13" s="63"/>
      <c r="E13" s="40"/>
      <c r="F13" s="63"/>
    </row>
    <row r="14" spans="1:6" s="11" customFormat="1" ht="21" customHeight="1" x14ac:dyDescent="0.2">
      <c r="A14" s="20"/>
      <c r="B14" s="21" t="s">
        <v>90</v>
      </c>
      <c r="C14" s="39"/>
      <c r="D14" s="69" t="str">
        <f>IF(C14=0,"",C14/C4)</f>
        <v/>
      </c>
      <c r="E14" s="39"/>
      <c r="F14" s="69" t="str">
        <f>IF(E14=0,"",E14/E4)</f>
        <v/>
      </c>
    </row>
    <row r="15" spans="1:6" s="11" customFormat="1" ht="21" customHeight="1" x14ac:dyDescent="0.2">
      <c r="A15" s="20"/>
      <c r="B15" s="21" t="s">
        <v>68</v>
      </c>
      <c r="C15" s="61"/>
      <c r="D15" s="63"/>
      <c r="E15" s="61"/>
      <c r="F15" s="63"/>
    </row>
    <row r="16" spans="1:6" s="11" customFormat="1" ht="21" customHeight="1" x14ac:dyDescent="0.2">
      <c r="A16" s="20"/>
      <c r="B16" s="21" t="s">
        <v>69</v>
      </c>
      <c r="C16" s="40"/>
      <c r="D16" s="64"/>
      <c r="E16" s="40"/>
      <c r="F16" s="64"/>
    </row>
    <row r="17" spans="1:6" s="11" customFormat="1" ht="21" customHeight="1" x14ac:dyDescent="0.2">
      <c r="A17" s="20"/>
      <c r="B17" s="27" t="s">
        <v>51</v>
      </c>
      <c r="C17" s="29">
        <f>C11+C14</f>
        <v>0</v>
      </c>
      <c r="D17" s="30" t="str">
        <f>IF(C17=0,"",C17/C4)</f>
        <v/>
      </c>
      <c r="E17" s="29">
        <f>E11+E14</f>
        <v>0</v>
      </c>
      <c r="F17" s="30" t="str">
        <f>IF(E17=0,"",E17/E4)</f>
        <v/>
      </c>
    </row>
    <row r="18" spans="1:6" ht="20.25" customHeight="1" x14ac:dyDescent="0.2">
      <c r="B18" s="22" t="s">
        <v>0</v>
      </c>
      <c r="C18" s="77">
        <f>C7+C10+C17</f>
        <v>0</v>
      </c>
      <c r="D18" s="70" t="str">
        <f>IF(C18=0,"",C18/C4)</f>
        <v/>
      </c>
      <c r="E18" s="77">
        <f>E7+E10+E17</f>
        <v>0</v>
      </c>
      <c r="F18" s="70" t="str">
        <f>IF(E18=0,"",E18/E4)</f>
        <v/>
      </c>
    </row>
    <row r="19" spans="1:6" s="11" customFormat="1" ht="15.75" x14ac:dyDescent="0.2">
      <c r="B19" s="59"/>
      <c r="C19" s="12"/>
    </row>
    <row r="20" spans="1:6" s="11" customFormat="1" ht="15.75" x14ac:dyDescent="0.2">
      <c r="B20" s="59"/>
      <c r="C20" s="12"/>
    </row>
    <row r="21" spans="1:6" s="11" customFormat="1" ht="15.75" x14ac:dyDescent="0.2">
      <c r="B21" s="59" t="s">
        <v>117</v>
      </c>
      <c r="C21" s="12"/>
    </row>
    <row r="22" spans="1:6" s="3" customFormat="1" ht="23.25" customHeight="1" x14ac:dyDescent="0.2">
      <c r="B22" s="107" t="s">
        <v>40</v>
      </c>
      <c r="C22" s="104" t="s">
        <v>41</v>
      </c>
      <c r="D22" s="104" t="s">
        <v>42</v>
      </c>
      <c r="E22" s="106" t="s">
        <v>57</v>
      </c>
      <c r="F22" s="106"/>
    </row>
    <row r="23" spans="1:6" s="3" customFormat="1" ht="45" x14ac:dyDescent="0.2">
      <c r="B23" s="108"/>
      <c r="C23" s="105"/>
      <c r="D23" s="105"/>
      <c r="E23" s="99" t="s">
        <v>44</v>
      </c>
      <c r="F23" s="99" t="s">
        <v>43</v>
      </c>
    </row>
    <row r="24" spans="1:6" ht="20.25" customHeight="1" x14ac:dyDescent="0.2">
      <c r="B24" s="49" t="s">
        <v>24</v>
      </c>
      <c r="C24" s="50"/>
      <c r="D24" s="50"/>
      <c r="E24" s="50"/>
      <c r="F24" s="50"/>
    </row>
    <row r="25" spans="1:6" ht="20.25" customHeight="1" x14ac:dyDescent="0.2">
      <c r="B25" s="52" t="s">
        <v>25</v>
      </c>
      <c r="C25" s="53"/>
      <c r="D25" s="53"/>
      <c r="E25" s="53"/>
      <c r="F25" s="53"/>
    </row>
    <row r="26" spans="1:6" ht="20.25" customHeight="1" x14ac:dyDescent="0.2">
      <c r="B26" s="52" t="s">
        <v>105</v>
      </c>
      <c r="C26" s="53"/>
      <c r="D26" s="53"/>
      <c r="E26" s="53"/>
      <c r="F26" s="53"/>
    </row>
    <row r="27" spans="1:6" ht="20.25" customHeight="1" x14ac:dyDescent="0.2">
      <c r="B27" s="52" t="s">
        <v>87</v>
      </c>
      <c r="C27" s="53"/>
      <c r="D27" s="53"/>
      <c r="E27" s="53"/>
      <c r="F27" s="53"/>
    </row>
    <row r="28" spans="1:6" ht="20.25" customHeight="1" x14ac:dyDescent="0.2">
      <c r="B28" s="52" t="s">
        <v>26</v>
      </c>
      <c r="C28" s="53"/>
      <c r="D28" s="53"/>
      <c r="E28" s="53"/>
      <c r="F28" s="53"/>
    </row>
    <row r="29" spans="1:6" ht="20.25" customHeight="1" x14ac:dyDescent="0.2">
      <c r="B29" s="52" t="s">
        <v>106</v>
      </c>
      <c r="C29" s="53"/>
      <c r="D29" s="53"/>
      <c r="E29" s="53"/>
      <c r="F29" s="53"/>
    </row>
    <row r="30" spans="1:6" ht="20.25" customHeight="1" x14ac:dyDescent="0.2">
      <c r="B30" s="52" t="s">
        <v>6</v>
      </c>
      <c r="C30" s="53"/>
      <c r="D30" s="53"/>
      <c r="E30" s="53"/>
      <c r="F30" s="53"/>
    </row>
    <row r="31" spans="1:6" ht="20.25" customHeight="1" x14ac:dyDescent="0.2">
      <c r="B31" s="52" t="s">
        <v>91</v>
      </c>
      <c r="C31" s="53"/>
      <c r="D31" s="53"/>
      <c r="E31" s="53"/>
      <c r="F31" s="53"/>
    </row>
    <row r="32" spans="1:6" ht="25.5" x14ac:dyDescent="0.2">
      <c r="B32" s="52" t="s">
        <v>107</v>
      </c>
      <c r="C32" s="53"/>
      <c r="D32" s="53"/>
      <c r="E32" s="53"/>
      <c r="F32" s="53"/>
    </row>
    <row r="33" spans="2:6" ht="20.25" customHeight="1" x14ac:dyDescent="0.2">
      <c r="B33" s="56" t="s">
        <v>23</v>
      </c>
      <c r="C33" s="57"/>
      <c r="D33" s="57"/>
      <c r="E33" s="57"/>
      <c r="F33" s="57"/>
    </row>
    <row r="34" spans="2:6" ht="20.25" customHeight="1" x14ac:dyDescent="0.2">
      <c r="B34" s="79" t="s">
        <v>0</v>
      </c>
      <c r="C34" s="58">
        <f>SUM(C24:C33)</f>
        <v>0</v>
      </c>
      <c r="D34" s="58">
        <f>SUM(D24:D33)</f>
        <v>0</v>
      </c>
      <c r="E34" s="58">
        <f>SUM(E24:E33)</f>
        <v>0</v>
      </c>
      <c r="F34" s="80"/>
    </row>
    <row r="35" spans="2:6" s="14" customFormat="1" ht="20.25" customHeight="1" x14ac:dyDescent="0.2">
      <c r="B35" s="73" t="s">
        <v>59</v>
      </c>
      <c r="C35" s="24"/>
      <c r="D35" s="24"/>
      <c r="E35" s="24"/>
      <c r="F35" s="1"/>
    </row>
    <row r="36" spans="2:6" s="14" customFormat="1" ht="20.25" customHeight="1" x14ac:dyDescent="0.2">
      <c r="B36" s="73" t="s">
        <v>80</v>
      </c>
      <c r="C36" s="24"/>
      <c r="D36" s="24"/>
      <c r="E36" s="24"/>
      <c r="F36" s="1"/>
    </row>
    <row r="37" spans="2:6" s="4" customFormat="1" ht="20.25" customHeight="1" x14ac:dyDescent="0.2">
      <c r="C37" s="16"/>
      <c r="D37" s="6"/>
      <c r="E37" s="3"/>
      <c r="F37" s="3"/>
    </row>
    <row r="38" spans="2:6" s="3" customFormat="1" ht="22.5" customHeight="1" x14ac:dyDescent="0.2">
      <c r="B38" s="104" t="s">
        <v>108</v>
      </c>
      <c r="C38" s="104" t="str">
        <f>C22</f>
        <v>Montant année 1 
(€ HTR)</v>
      </c>
      <c r="D38" s="104" t="str">
        <f>D22</f>
        <v>Montant année 2 
(€ HTR)</v>
      </c>
      <c r="E38" s="106" t="str">
        <f>E22</f>
        <v>Années 3 à X*</v>
      </c>
      <c r="F38" s="106"/>
    </row>
    <row r="39" spans="2:6" s="3" customFormat="1" ht="45" x14ac:dyDescent="0.2">
      <c r="B39" s="105"/>
      <c r="C39" s="105"/>
      <c r="D39" s="105"/>
      <c r="E39" s="99" t="str">
        <f>E23</f>
        <v>montant € HTR</v>
      </c>
      <c r="F39" s="99" t="str">
        <f>F23</f>
        <v>Détail : quantité (t/an ou MWh/an) et prix unitaire</v>
      </c>
    </row>
    <row r="40" spans="2:6" ht="20.25" customHeight="1" x14ac:dyDescent="0.2">
      <c r="B40" s="48" t="s">
        <v>30</v>
      </c>
      <c r="C40" s="81"/>
      <c r="D40" s="81"/>
      <c r="E40" s="81"/>
      <c r="F40" s="82"/>
    </row>
    <row r="41" spans="2:6" ht="20.25" customHeight="1" x14ac:dyDescent="0.2">
      <c r="B41" s="51" t="s">
        <v>31</v>
      </c>
      <c r="C41" s="83"/>
      <c r="D41" s="83"/>
      <c r="E41" s="83"/>
      <c r="F41" s="84"/>
    </row>
    <row r="42" spans="2:6" ht="20.25" customHeight="1" x14ac:dyDescent="0.2">
      <c r="B42" s="51" t="s">
        <v>3</v>
      </c>
      <c r="C42" s="83"/>
      <c r="D42" s="83"/>
      <c r="E42" s="83"/>
      <c r="F42" s="84"/>
    </row>
    <row r="43" spans="2:6" ht="20.25" customHeight="1" x14ac:dyDescent="0.2">
      <c r="B43" s="51" t="s">
        <v>78</v>
      </c>
      <c r="C43" s="83"/>
      <c r="D43" s="83"/>
      <c r="E43" s="83"/>
      <c r="F43" s="84"/>
    </row>
    <row r="44" spans="2:6" ht="20.25" customHeight="1" x14ac:dyDescent="0.2">
      <c r="B44" s="51" t="s">
        <v>81</v>
      </c>
      <c r="C44" s="83"/>
      <c r="D44" s="83"/>
      <c r="E44" s="83"/>
      <c r="F44" s="84"/>
    </row>
    <row r="45" spans="2:6" ht="20.25" customHeight="1" x14ac:dyDescent="0.2">
      <c r="B45" s="51" t="s">
        <v>92</v>
      </c>
      <c r="C45" s="83"/>
      <c r="D45" s="83"/>
      <c r="E45" s="83"/>
      <c r="F45" s="84"/>
    </row>
    <row r="46" spans="2:6" ht="20.25" customHeight="1" x14ac:dyDescent="0.2">
      <c r="B46" s="51" t="s">
        <v>109</v>
      </c>
      <c r="C46" s="83"/>
      <c r="D46" s="83"/>
      <c r="E46" s="83"/>
      <c r="F46" s="85"/>
    </row>
    <row r="47" spans="2:6" ht="20.25" customHeight="1" x14ac:dyDescent="0.2">
      <c r="B47" s="51" t="s">
        <v>85</v>
      </c>
      <c r="C47" s="83"/>
      <c r="D47" s="83"/>
      <c r="E47" s="83"/>
      <c r="F47" s="85"/>
    </row>
    <row r="48" spans="2:6" ht="20.25" customHeight="1" x14ac:dyDescent="0.2">
      <c r="B48" s="51" t="s">
        <v>86</v>
      </c>
      <c r="C48" s="83"/>
      <c r="D48" s="83"/>
      <c r="E48" s="83"/>
      <c r="F48" s="84"/>
    </row>
    <row r="49" spans="2:6" ht="20.25" customHeight="1" x14ac:dyDescent="0.2">
      <c r="B49" s="51" t="s">
        <v>82</v>
      </c>
      <c r="C49" s="83"/>
      <c r="D49" s="83"/>
      <c r="E49" s="83"/>
      <c r="F49" s="85"/>
    </row>
    <row r="50" spans="2:6" ht="20.25" customHeight="1" x14ac:dyDescent="0.2">
      <c r="B50" s="51" t="s">
        <v>110</v>
      </c>
      <c r="C50" s="83"/>
      <c r="D50" s="83"/>
      <c r="E50" s="83"/>
      <c r="F50" s="85"/>
    </row>
    <row r="51" spans="2:6" ht="20.25" customHeight="1" x14ac:dyDescent="0.2">
      <c r="B51" s="51" t="s">
        <v>79</v>
      </c>
      <c r="C51" s="83"/>
      <c r="D51" s="83"/>
      <c r="E51" s="83"/>
      <c r="F51" s="85"/>
    </row>
    <row r="52" spans="2:6" ht="20.25" customHeight="1" x14ac:dyDescent="0.2">
      <c r="B52" s="51" t="s">
        <v>93</v>
      </c>
      <c r="C52" s="83"/>
      <c r="D52" s="83"/>
      <c r="E52" s="83"/>
      <c r="F52" s="85"/>
    </row>
    <row r="53" spans="2:6" ht="20.25" customHeight="1" x14ac:dyDescent="0.2">
      <c r="B53" s="51" t="s">
        <v>94</v>
      </c>
      <c r="C53" s="83"/>
      <c r="D53" s="83"/>
      <c r="E53" s="83"/>
      <c r="F53" s="85"/>
    </row>
    <row r="54" spans="2:6" ht="20.25" customHeight="1" x14ac:dyDescent="0.2">
      <c r="B54" s="51" t="s">
        <v>95</v>
      </c>
      <c r="C54" s="83"/>
      <c r="D54" s="83"/>
      <c r="E54" s="83"/>
      <c r="F54" s="84"/>
    </row>
    <row r="55" spans="2:6" ht="20.25" customHeight="1" x14ac:dyDescent="0.2">
      <c r="B55" s="51" t="s">
        <v>96</v>
      </c>
      <c r="C55" s="83"/>
      <c r="D55" s="83"/>
      <c r="E55" s="83"/>
      <c r="F55" s="84"/>
    </row>
    <row r="56" spans="2:6" ht="20.25" customHeight="1" x14ac:dyDescent="0.2">
      <c r="B56" s="51" t="s">
        <v>111</v>
      </c>
      <c r="C56" s="83"/>
      <c r="D56" s="83"/>
      <c r="E56" s="83"/>
      <c r="F56" s="85"/>
    </row>
    <row r="57" spans="2:6" ht="20.25" customHeight="1" x14ac:dyDescent="0.2">
      <c r="B57" s="51" t="s">
        <v>83</v>
      </c>
      <c r="C57" s="83"/>
      <c r="D57" s="83"/>
      <c r="E57" s="83"/>
      <c r="F57" s="84"/>
    </row>
    <row r="58" spans="2:6" ht="20.25" customHeight="1" x14ac:dyDescent="0.2">
      <c r="B58" s="51" t="s">
        <v>27</v>
      </c>
      <c r="C58" s="83"/>
      <c r="D58" s="83"/>
      <c r="E58" s="83"/>
      <c r="F58" s="84"/>
    </row>
    <row r="59" spans="2:6" ht="20.25" customHeight="1" x14ac:dyDescent="0.2">
      <c r="B59" s="51" t="s">
        <v>97</v>
      </c>
      <c r="C59" s="83"/>
      <c r="D59" s="83"/>
      <c r="E59" s="83"/>
      <c r="F59" s="84"/>
    </row>
    <row r="60" spans="2:6" ht="20.25" customHeight="1" x14ac:dyDescent="0.2">
      <c r="B60" s="51" t="s">
        <v>4</v>
      </c>
      <c r="C60" s="83"/>
      <c r="D60" s="83"/>
      <c r="E60" s="83"/>
      <c r="F60" s="84"/>
    </row>
    <row r="61" spans="2:6" ht="20.25" customHeight="1" x14ac:dyDescent="0.2">
      <c r="B61" s="54" t="s">
        <v>5</v>
      </c>
      <c r="C61" s="86"/>
      <c r="D61" s="86"/>
      <c r="E61" s="86"/>
      <c r="F61" s="87"/>
    </row>
    <row r="62" spans="2:6" ht="20.25" customHeight="1" x14ac:dyDescent="0.2">
      <c r="B62" s="55" t="s">
        <v>0</v>
      </c>
      <c r="C62" s="88">
        <f>SUM(C40:C61)</f>
        <v>0</v>
      </c>
      <c r="D62" s="88">
        <f>SUM(D40:D61)</f>
        <v>0</v>
      </c>
      <c r="E62" s="88">
        <f>SUM(E40:E61)</f>
        <v>0</v>
      </c>
      <c r="F62" s="80"/>
    </row>
    <row r="63" spans="2:6" s="1" customFormat="1" ht="20.25" customHeight="1" x14ac:dyDescent="0.2">
      <c r="B63" s="73" t="s">
        <v>84</v>
      </c>
      <c r="C63" s="71"/>
      <c r="D63" s="71"/>
      <c r="E63" s="71"/>
      <c r="F63" s="71"/>
    </row>
    <row r="64" spans="2:6" s="1" customFormat="1" ht="15" x14ac:dyDescent="0.2">
      <c r="B64" s="7"/>
      <c r="C64" s="74"/>
      <c r="D64" s="75"/>
      <c r="E64" s="76"/>
      <c r="F64" s="76"/>
    </row>
    <row r="65" spans="2:6" ht="24.75" customHeight="1" x14ac:dyDescent="0.2">
      <c r="B65" s="31" t="s">
        <v>60</v>
      </c>
      <c r="C65" s="32" t="s">
        <v>55</v>
      </c>
      <c r="D65" s="32" t="s">
        <v>54</v>
      </c>
      <c r="E65" s="14"/>
    </row>
    <row r="66" spans="2:6" ht="20.25" customHeight="1" x14ac:dyDescent="0.2">
      <c r="B66" s="92" t="s">
        <v>118</v>
      </c>
      <c r="C66" s="50"/>
      <c r="D66" s="50"/>
      <c r="E66" s="14"/>
      <c r="F66" s="47"/>
    </row>
    <row r="67" spans="2:6" ht="20.25" customHeight="1" x14ac:dyDescent="0.2">
      <c r="B67" s="97" t="s">
        <v>98</v>
      </c>
      <c r="C67" s="53"/>
      <c r="D67" s="53"/>
      <c r="E67" s="14"/>
      <c r="F67" s="47"/>
    </row>
    <row r="68" spans="2:6" ht="20.25" customHeight="1" x14ac:dyDescent="0.2">
      <c r="B68" s="94" t="s">
        <v>52</v>
      </c>
      <c r="C68" s="57"/>
      <c r="D68" s="57"/>
      <c r="E68" s="14"/>
    </row>
    <row r="69" spans="2:6" s="8" customFormat="1" ht="23.25" customHeight="1" x14ac:dyDescent="0.2">
      <c r="B69" s="45" t="s">
        <v>61</v>
      </c>
      <c r="C69" s="17">
        <f>SUM(C66:C68)</f>
        <v>0</v>
      </c>
      <c r="D69" s="17">
        <f>SUM(D66:D68)</f>
        <v>0</v>
      </c>
      <c r="E69" s="14"/>
    </row>
    <row r="70" spans="2:6" ht="21.75" customHeight="1" x14ac:dyDescent="0.2">
      <c r="D70" s="23"/>
      <c r="E70" s="14"/>
    </row>
    <row r="71" spans="2:6" s="8" customFormat="1" ht="25.5" x14ac:dyDescent="0.2">
      <c r="B71" s="31" t="s">
        <v>56</v>
      </c>
      <c r="C71" s="32" t="str">
        <f>C38</f>
        <v>Montant année 1 
(€ HTR)</v>
      </c>
      <c r="D71" s="32" t="str">
        <f>D38</f>
        <v>Montant année 2 
(€ HTR)</v>
      </c>
      <c r="E71" s="43" t="s">
        <v>58</v>
      </c>
    </row>
    <row r="72" spans="2:6" ht="20.25" customHeight="1" x14ac:dyDescent="0.2">
      <c r="B72" s="98" t="s">
        <v>46</v>
      </c>
      <c r="C72" s="89">
        <f>C34</f>
        <v>0</v>
      </c>
      <c r="D72" s="89">
        <f>D34</f>
        <v>0</v>
      </c>
      <c r="E72" s="89">
        <f>E34</f>
        <v>0</v>
      </c>
    </row>
    <row r="73" spans="2:6" ht="20.25" customHeight="1" x14ac:dyDescent="0.2">
      <c r="B73" s="96" t="s">
        <v>112</v>
      </c>
      <c r="C73" s="95">
        <f>C62</f>
        <v>0</v>
      </c>
      <c r="D73" s="95">
        <f>D62</f>
        <v>0</v>
      </c>
      <c r="E73" s="95">
        <f>E62</f>
        <v>0</v>
      </c>
    </row>
    <row r="74" spans="2:6" s="8" customFormat="1" ht="20.25" customHeight="1" x14ac:dyDescent="0.2">
      <c r="B74" s="45" t="s">
        <v>28</v>
      </c>
      <c r="C74" s="17">
        <f>C72-C73</f>
        <v>0</v>
      </c>
      <c r="D74" s="17">
        <f t="shared" ref="D74:E74" si="0">D72-D73</f>
        <v>0</v>
      </c>
      <c r="E74" s="17">
        <f t="shared" si="0"/>
        <v>0</v>
      </c>
    </row>
    <row r="75" spans="2:6" s="8" customFormat="1" x14ac:dyDescent="0.2">
      <c r="B75" s="46"/>
      <c r="C75" s="35"/>
      <c r="D75" s="35"/>
      <c r="E75" s="35"/>
      <c r="F75" s="15"/>
    </row>
    <row r="76" spans="2:6" ht="18.75" customHeight="1" x14ac:dyDescent="0.2">
      <c r="B76" s="93"/>
    </row>
    <row r="77" spans="2:6" ht="18.75" customHeight="1" x14ac:dyDescent="0.2"/>
    <row r="78" spans="2:6" ht="18.75" customHeight="1" x14ac:dyDescent="0.2"/>
    <row r="79" spans="2:6" ht="18.75" customHeight="1" x14ac:dyDescent="0.2"/>
    <row r="80" spans="2:6" ht="18.75" customHeight="1" x14ac:dyDescent="0.2"/>
    <row r="81" ht="18.75" customHeight="1" x14ac:dyDescent="0.2"/>
    <row r="82" ht="18.75" customHeight="1" x14ac:dyDescent="0.2"/>
  </sheetData>
  <mergeCells count="10">
    <mergeCell ref="C2:D2"/>
    <mergeCell ref="E2:F2"/>
    <mergeCell ref="B38:B39"/>
    <mergeCell ref="C38:C39"/>
    <mergeCell ref="D38:D39"/>
    <mergeCell ref="E38:F38"/>
    <mergeCell ref="B22:B23"/>
    <mergeCell ref="C22:C23"/>
    <mergeCell ref="D22:D23"/>
    <mergeCell ref="E22:F22"/>
  </mergeCells>
  <pageMargins left="0.23622047244094491" right="0.23622047244094491" top="0.55118110236220474" bottom="0.55118110236220474" header="0.31496062992125984" footer="0.31496062992125984"/>
  <pageSetup paperSize="8" scale="45" orientation="portrait" r:id="rId1"/>
  <headerFooter>
    <oddFooter>&amp;CAAP Méthanisation Région / ADEME Ile-de-France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CAPEX</vt:lpstr>
      <vt:lpstr>Financement et CEP</vt:lpstr>
      <vt:lpstr>CAPEX!Zone_d_impression</vt:lpstr>
      <vt:lpstr>'Financement et CEP'!Zone_d_impression</vt:lpstr>
    </vt:vector>
  </TitlesOfParts>
  <Company>ADEME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callonnecg</dc:creator>
  <cp:lastModifiedBy>KLEIN Theo</cp:lastModifiedBy>
  <cp:lastPrinted>2021-01-21T17:20:01Z</cp:lastPrinted>
  <dcterms:created xsi:type="dcterms:W3CDTF">2007-03-30T09:50:20Z</dcterms:created>
  <dcterms:modified xsi:type="dcterms:W3CDTF">2021-04-02T15:31:14Z</dcterms:modified>
</cp:coreProperties>
</file>